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9170" windowHeight="11760" activeTab="0"/>
  </bookViews>
  <sheets>
    <sheet name="Info SWA 2012" sheetId="1" r:id="rId1"/>
    <sheet name="Info SWA 2013 ohne Anp. 12" sheetId="2" state="hidden" r:id="rId2"/>
    <sheet name="Info SWA 2013 mit Anp. 12 " sheetId="3" state="hidden" r:id="rId3"/>
  </sheets>
  <definedNames/>
  <calcPr fullCalcOnLoad="1"/>
</workbook>
</file>

<file path=xl/sharedStrings.xml><?xml version="1.0" encoding="utf-8"?>
<sst xmlns="http://schemas.openxmlformats.org/spreadsheetml/2006/main" count="84" uniqueCount="31">
  <si>
    <t>Anlage 2</t>
  </si>
  <si>
    <t>Herleitung Anpassung Grundversorgungspreise Strom</t>
  </si>
  <si>
    <t>Tarif E (in ct je kWh)</t>
  </si>
  <si>
    <t>neu</t>
  </si>
  <si>
    <t>Veränderung</t>
  </si>
  <si>
    <t>Kosten EEG</t>
  </si>
  <si>
    <t>Übrige Kosten</t>
  </si>
  <si>
    <t>Arbeitspreis</t>
  </si>
  <si>
    <t>Arbeitspreis Umrechnung auf 11 Monate</t>
  </si>
  <si>
    <t>alt (2011)</t>
  </si>
  <si>
    <t>Anpassung Grundversorgungspreise zum 01.07.2012</t>
  </si>
  <si>
    <t>Anlage 3</t>
  </si>
  <si>
    <t>Verbrauchsfall</t>
  </si>
  <si>
    <t>Preisblatt</t>
  </si>
  <si>
    <t>alt</t>
  </si>
  <si>
    <t>Delta</t>
  </si>
  <si>
    <t>Grundpreis</t>
  </si>
  <si>
    <t>[EUR/a]</t>
  </si>
  <si>
    <t>[Ct/kWh]</t>
  </si>
  <si>
    <t>Abrechnung</t>
  </si>
  <si>
    <t>Gesamtbetrag</t>
  </si>
  <si>
    <t>alle Preise brutto</t>
  </si>
  <si>
    <t>Soll</t>
  </si>
  <si>
    <t>alle Preise netto</t>
  </si>
  <si>
    <t>Arbeitspreis Umrechnung auf 6 Monate</t>
  </si>
  <si>
    <t>Anpassung Grundversorgungspreise zum 01.01.2013</t>
  </si>
  <si>
    <t>alt (2012)</t>
  </si>
  <si>
    <t>alt (2011/2012)</t>
  </si>
  <si>
    <t>ab 2013</t>
  </si>
  <si>
    <t>Arbeitspreis 2013 bei Anpassung zum 01.01.</t>
  </si>
  <si>
    <t>Anlage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</si>
</sst>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Wh/a&quot;"/>
  </numFmts>
  <fonts count="41">
    <font>
      <sz val="10"/>
      <name val="Arial"/>
      <family val="2"/>
    </font>
    <font>
      <sz val="11"/>
      <color indexed="8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3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 style="hair"/>
      <right style="hair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3" fontId="0" fillId="33" borderId="0" xfId="0" applyNumberFormat="1" applyFill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0" fillId="34" borderId="11" xfId="0" applyNumberFormat="1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33" borderId="0" xfId="0" applyNumberFormat="1" applyFill="1" applyBorder="1" applyAlignment="1">
      <alignment horizontal="center"/>
    </xf>
    <xf numFmtId="43" fontId="0" fillId="33" borderId="12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43" fontId="0" fillId="0" borderId="0" xfId="0" applyNumberFormat="1" applyFill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0" fontId="0" fillId="0" borderId="0" xfId="0" applyAlignment="1">
      <alignment/>
    </xf>
    <xf numFmtId="43" fontId="3" fillId="0" borderId="0" xfId="0" applyNumberFormat="1" applyFont="1" applyBorder="1" applyAlignment="1">
      <alignment horizontal="center"/>
    </xf>
    <xf numFmtId="0" fontId="3" fillId="35" borderId="14" xfId="0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3" fillId="35" borderId="16" xfId="0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3" fontId="40" fillId="33" borderId="0" xfId="0" applyNumberFormat="1" applyFont="1" applyFill="1" applyAlignment="1">
      <alignment horizontal="center"/>
    </xf>
    <xf numFmtId="0" fontId="40" fillId="0" borderId="0" xfId="0" applyFont="1" applyAlignment="1">
      <alignment wrapText="1"/>
    </xf>
    <xf numFmtId="43" fontId="40" fillId="0" borderId="10" xfId="0" applyNumberFormat="1" applyFont="1" applyFill="1" applyBorder="1" applyAlignment="1">
      <alignment horizontal="center"/>
    </xf>
    <xf numFmtId="43" fontId="0" fillId="34" borderId="0" xfId="0" applyNumberForma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180975</xdr:rowOff>
    </xdr:from>
    <xdr:to>
      <xdr:col>5</xdr:col>
      <xdr:colOff>0</xdr:colOff>
      <xdr:row>8</xdr:row>
      <xdr:rowOff>180975</xdr:rowOff>
    </xdr:to>
    <xdr:sp>
      <xdr:nvSpPr>
        <xdr:cNvPr id="1" name="Gerade Verbindung mit Pfeil 5"/>
        <xdr:cNvSpPr>
          <a:spLocks/>
        </xdr:cNvSpPr>
      </xdr:nvSpPr>
      <xdr:spPr>
        <a:xfrm>
          <a:off x="4171950" y="1609725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704850</xdr:colOff>
      <xdr:row>26</xdr:row>
      <xdr:rowOff>0</xdr:rowOff>
    </xdr:from>
    <xdr:ext cx="876300" cy="523875"/>
    <xdr:sp>
      <xdr:nvSpPr>
        <xdr:cNvPr id="1" name="Text Box 5"/>
        <xdr:cNvSpPr txBox="1">
          <a:spLocks noChangeArrowheads="1"/>
        </xdr:cNvSpPr>
      </xdr:nvSpPr>
      <xdr:spPr>
        <a:xfrm>
          <a:off x="3857625" y="4438650"/>
          <a:ext cx="876300" cy="523875"/>
        </a:xfrm>
        <a:prstGeom prst="rect">
          <a:avLst/>
        </a:prstGeom>
        <a:pattFill prst="pct50">
          <a:fgClr>
            <a:srgbClr val="FFFF99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Auswirkung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verbrauchsfall</a:t>
          </a:r>
        </a:p>
      </xdr:txBody>
    </xdr:sp>
    <xdr:clientData/>
  </xdr:one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924300" y="3790950"/>
          <a:ext cx="771525" cy="161925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0</xdr:rowOff>
    </xdr:from>
    <xdr:to>
      <xdr:col>4</xdr:col>
      <xdr:colOff>381000</xdr:colOff>
      <xdr:row>26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305300" y="3952875"/>
          <a:ext cx="0" cy="485775"/>
        </a:xfrm>
        <a:prstGeom prst="straightConnector1">
          <a:avLst/>
        </a:prstGeom>
        <a:noFill/>
        <a:ln w="190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704850</xdr:colOff>
      <xdr:row>26</xdr:row>
      <xdr:rowOff>0</xdr:rowOff>
    </xdr:from>
    <xdr:ext cx="876300" cy="523875"/>
    <xdr:sp>
      <xdr:nvSpPr>
        <xdr:cNvPr id="1" name="Text Box 5"/>
        <xdr:cNvSpPr txBox="1">
          <a:spLocks noChangeArrowheads="1"/>
        </xdr:cNvSpPr>
      </xdr:nvSpPr>
      <xdr:spPr>
        <a:xfrm>
          <a:off x="3857625" y="4438650"/>
          <a:ext cx="876300" cy="523875"/>
        </a:xfrm>
        <a:prstGeom prst="rect">
          <a:avLst/>
        </a:prstGeom>
        <a:pattFill prst="pct50">
          <a:fgClr>
            <a:srgbClr val="FFFF99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Auswirkung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verbrauchsfall</a:t>
          </a:r>
        </a:p>
      </xdr:txBody>
    </xdr:sp>
    <xdr:clientData/>
  </xdr:one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924300" y="3790950"/>
          <a:ext cx="771525" cy="161925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0</xdr:rowOff>
    </xdr:from>
    <xdr:to>
      <xdr:col>4</xdr:col>
      <xdr:colOff>381000</xdr:colOff>
      <xdr:row>26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305300" y="3952875"/>
          <a:ext cx="0" cy="485775"/>
        </a:xfrm>
        <a:prstGeom prst="straightConnector1">
          <a:avLst/>
        </a:prstGeom>
        <a:noFill/>
        <a:ln w="190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22.28125" style="0" customWidth="1"/>
    <col min="2" max="6" width="13.421875" style="0" bestFit="1" customWidth="1"/>
  </cols>
  <sheetData>
    <row r="1" ht="20.25">
      <c r="F1" s="1" t="s">
        <v>30</v>
      </c>
    </row>
    <row r="2" ht="12.75">
      <c r="A2" s="2" t="s">
        <v>1</v>
      </c>
    </row>
    <row r="3" spans="1:6" ht="15" customHeight="1">
      <c r="A3" s="15"/>
      <c r="B3" s="7"/>
      <c r="C3" s="7"/>
      <c r="D3" s="16"/>
      <c r="F3" s="16"/>
    </row>
    <row r="5" spans="1:6" ht="12.75">
      <c r="A5" s="3" t="s">
        <v>2</v>
      </c>
      <c r="B5" s="9" t="s">
        <v>9</v>
      </c>
      <c r="C5" s="9" t="s">
        <v>3</v>
      </c>
      <c r="D5" s="9" t="s">
        <v>4</v>
      </c>
      <c r="E5" s="9" t="s">
        <v>28</v>
      </c>
      <c r="F5" s="9" t="s">
        <v>4</v>
      </c>
    </row>
    <row r="6" spans="1:6" ht="12.75">
      <c r="A6" t="s">
        <v>5</v>
      </c>
      <c r="B6" s="4">
        <v>3.53</v>
      </c>
      <c r="C6" s="4">
        <v>3.59</v>
      </c>
      <c r="D6" s="4">
        <f>C6-B6</f>
        <v>0.06000000000000005</v>
      </c>
      <c r="E6" s="4">
        <v>4.74</v>
      </c>
      <c r="F6" s="4">
        <f>E6-B6</f>
        <v>1.2100000000000004</v>
      </c>
    </row>
    <row r="7" spans="1:6" ht="12.75">
      <c r="A7" t="s">
        <v>6</v>
      </c>
      <c r="B7" s="10">
        <v>17.02</v>
      </c>
      <c r="C7" s="10">
        <v>17.02</v>
      </c>
      <c r="D7" s="5">
        <f>C7-B7</f>
        <v>0</v>
      </c>
      <c r="E7" s="10">
        <v>16.77</v>
      </c>
      <c r="F7" s="10">
        <f>E7-B7</f>
        <v>-0.25</v>
      </c>
    </row>
    <row r="8" spans="1:6" ht="13.5" thickBot="1">
      <c r="A8" t="s">
        <v>7</v>
      </c>
      <c r="B8" s="11">
        <f>SUM(B6:B7)</f>
        <v>20.55</v>
      </c>
      <c r="C8" s="11">
        <f>SUM(C6:C7)</f>
        <v>20.61</v>
      </c>
      <c r="D8" s="4">
        <f>C8-B8</f>
        <v>0.05999999999999872</v>
      </c>
      <c r="E8" s="11">
        <f>SUM(E6:E7)</f>
        <v>21.509999999999998</v>
      </c>
      <c r="F8" s="11">
        <f>E8-B8</f>
        <v>0.9599999999999973</v>
      </c>
    </row>
    <row r="9" spans="1:7" ht="26.25" thickBot="1">
      <c r="A9" s="6" t="s">
        <v>8</v>
      </c>
      <c r="B9" s="28">
        <v>20.8</v>
      </c>
      <c r="C9" s="13"/>
      <c r="D9" s="8">
        <f>B8-B9</f>
        <v>-0.25</v>
      </c>
      <c r="F9" s="8">
        <f>D9</f>
        <v>-0.25</v>
      </c>
      <c r="G9" s="7"/>
    </row>
    <row r="10" spans="1:7" ht="25.5">
      <c r="A10" s="6" t="s">
        <v>29</v>
      </c>
      <c r="E10" s="28">
        <f>E8</f>
        <v>21.509999999999998</v>
      </c>
      <c r="F10" s="31">
        <f>E10-E8</f>
        <v>0</v>
      </c>
      <c r="G10" s="7"/>
    </row>
    <row r="11" spans="1:4" ht="6" customHeight="1" thickBot="1">
      <c r="A11" s="6"/>
      <c r="B11" s="7"/>
      <c r="C11" s="13"/>
      <c r="D11" s="13"/>
    </row>
    <row r="12" spans="1:6" ht="6" customHeight="1">
      <c r="A12" s="6"/>
      <c r="B12" s="7"/>
      <c r="C12" s="13"/>
      <c r="D12" s="14"/>
      <c r="F12" s="14"/>
    </row>
    <row r="13" spans="1:6" ht="15" customHeight="1">
      <c r="A13" s="15" t="s">
        <v>10</v>
      </c>
      <c r="B13" s="7"/>
      <c r="C13" s="7"/>
      <c r="D13" s="16">
        <v>0</v>
      </c>
      <c r="E13" t="s">
        <v>22</v>
      </c>
      <c r="F13" s="16">
        <f>SUM(F8:F10)</f>
        <v>0.7099999999999973</v>
      </c>
    </row>
    <row r="14" spans="1:4" ht="12.75">
      <c r="A14" s="26" t="s">
        <v>23</v>
      </c>
      <c r="D14" s="16"/>
    </row>
    <row r="15" spans="1:4" ht="12.75">
      <c r="A15" s="26"/>
      <c r="D15" s="16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2.28125" style="0" customWidth="1"/>
    <col min="2" max="2" width="13.421875" style="0" bestFit="1" customWidth="1"/>
    <col min="3" max="5" width="11.57421875" style="0" bestFit="1" customWidth="1"/>
    <col min="6" max="6" width="16.57421875" style="0" customWidth="1"/>
  </cols>
  <sheetData>
    <row r="1" ht="20.25">
      <c r="F1" s="1" t="s">
        <v>0</v>
      </c>
    </row>
    <row r="2" ht="12.75">
      <c r="A2" s="2" t="s">
        <v>1</v>
      </c>
    </row>
    <row r="4" spans="1:4" ht="12.75">
      <c r="A4" s="3" t="s">
        <v>2</v>
      </c>
      <c r="B4" s="30" t="s">
        <v>27</v>
      </c>
      <c r="C4" s="9" t="s">
        <v>3</v>
      </c>
      <c r="D4" s="9" t="s">
        <v>4</v>
      </c>
    </row>
    <row r="5" spans="1:4" ht="12.75">
      <c r="A5" t="s">
        <v>5</v>
      </c>
      <c r="B5" s="4">
        <v>3.59</v>
      </c>
      <c r="C5" s="4">
        <v>4.75</v>
      </c>
      <c r="D5" s="4">
        <f>C5-B5</f>
        <v>1.1600000000000001</v>
      </c>
    </row>
    <row r="6" spans="1:4" ht="12.75">
      <c r="A6" t="s">
        <v>6</v>
      </c>
      <c r="B6" s="10">
        <v>16.96</v>
      </c>
      <c r="C6" s="10">
        <v>16.76</v>
      </c>
      <c r="D6" s="5">
        <f>C6-B6</f>
        <v>-0.1999999999999993</v>
      </c>
    </row>
    <row r="7" spans="1:6" ht="13.5" thickBot="1">
      <c r="A7" t="s">
        <v>7</v>
      </c>
      <c r="B7" s="11">
        <f>SUM(B5:B6)</f>
        <v>20.55</v>
      </c>
      <c r="C7" s="11">
        <f>SUM(C5:C6)</f>
        <v>21.51</v>
      </c>
      <c r="D7" s="4">
        <f>C7-B7</f>
        <v>0.9600000000000009</v>
      </c>
      <c r="F7" s="12"/>
    </row>
    <row r="8" spans="1:4" ht="26.25" thickBot="1">
      <c r="A8" s="29" t="s">
        <v>24</v>
      </c>
      <c r="B8" s="28">
        <v>20.8</v>
      </c>
      <c r="C8" s="13"/>
      <c r="D8" s="8">
        <f>B7-B8</f>
        <v>-0.25</v>
      </c>
    </row>
    <row r="9" spans="1:4" ht="6" customHeight="1" thickBot="1">
      <c r="A9" s="6"/>
      <c r="B9" s="7"/>
      <c r="C9" s="13"/>
      <c r="D9" s="13"/>
    </row>
    <row r="10" spans="1:4" ht="6" customHeight="1">
      <c r="A10" s="6"/>
      <c r="B10" s="7"/>
      <c r="C10" s="13"/>
      <c r="D10" s="14"/>
    </row>
    <row r="11" spans="1:5" ht="15" customHeight="1">
      <c r="A11" s="15" t="s">
        <v>25</v>
      </c>
      <c r="B11" s="7"/>
      <c r="C11" s="7"/>
      <c r="D11" s="16">
        <f>SUM(D7:D8)</f>
        <v>0.7100000000000009</v>
      </c>
      <c r="E11" t="s">
        <v>22</v>
      </c>
    </row>
    <row r="12" spans="1:4" ht="12.75">
      <c r="A12" s="26" t="s">
        <v>23</v>
      </c>
      <c r="D12" s="16"/>
    </row>
    <row r="13" spans="4:6" ht="20.25">
      <c r="D13" s="12"/>
      <c r="F13" s="1" t="s">
        <v>11</v>
      </c>
    </row>
    <row r="15" spans="1:2" ht="12.75">
      <c r="A15" s="17" t="s">
        <v>12</v>
      </c>
      <c r="B15" s="18">
        <v>3500</v>
      </c>
    </row>
    <row r="17" spans="1:5" ht="12.75">
      <c r="A17" s="19" t="s">
        <v>13</v>
      </c>
      <c r="B17" s="19"/>
      <c r="C17" s="20" t="s">
        <v>14</v>
      </c>
      <c r="D17" s="20" t="s">
        <v>3</v>
      </c>
      <c r="E17" s="20" t="s">
        <v>15</v>
      </c>
    </row>
    <row r="18" spans="1:5" ht="12.75">
      <c r="A18" s="21" t="s">
        <v>16</v>
      </c>
      <c r="B18" s="21" t="s">
        <v>17</v>
      </c>
      <c r="C18" s="22">
        <f>ROUND(2.08*12*1.19,2)</f>
        <v>29.7</v>
      </c>
      <c r="D18" s="22">
        <f>ROUND(2.08*12*1.19,2)</f>
        <v>29.7</v>
      </c>
      <c r="E18" s="22">
        <f>D18-C18</f>
        <v>0</v>
      </c>
    </row>
    <row r="19" spans="1:5" ht="12.75">
      <c r="A19" s="21" t="s">
        <v>7</v>
      </c>
      <c r="B19" s="21" t="s">
        <v>18</v>
      </c>
      <c r="C19" s="22">
        <f>ROUND(B8*1.19,2)</f>
        <v>24.75</v>
      </c>
      <c r="D19" s="22">
        <f>C7*1.19</f>
        <v>25.5969</v>
      </c>
      <c r="E19" s="22">
        <f>D19-C19</f>
        <v>0.8469000000000015</v>
      </c>
    </row>
    <row r="20" spans="1:5" ht="12.75">
      <c r="A20" s="19" t="s">
        <v>19</v>
      </c>
      <c r="B20" s="19"/>
      <c r="C20" s="20" t="s">
        <v>14</v>
      </c>
      <c r="D20" s="20" t="s">
        <v>3</v>
      </c>
      <c r="E20" s="20" t="s">
        <v>15</v>
      </c>
    </row>
    <row r="21" spans="1:5" ht="12.75">
      <c r="A21" s="21" t="s">
        <v>16</v>
      </c>
      <c r="B21" s="21" t="s">
        <v>17</v>
      </c>
      <c r="C21" s="22">
        <f>C18</f>
        <v>29.7</v>
      </c>
      <c r="D21" s="22">
        <f>D18</f>
        <v>29.7</v>
      </c>
      <c r="E21" s="22">
        <f>D21-C21</f>
        <v>0</v>
      </c>
    </row>
    <row r="22" spans="1:5" ht="12.75">
      <c r="A22" s="21" t="s">
        <v>7</v>
      </c>
      <c r="B22" s="21" t="s">
        <v>17</v>
      </c>
      <c r="C22" s="22">
        <f>C19*$B$15/100</f>
        <v>866.25</v>
      </c>
      <c r="D22" s="22">
        <f>D19*$B$15/100</f>
        <v>895.8915000000001</v>
      </c>
      <c r="E22" s="22">
        <f>D22-C22</f>
        <v>29.641500000000065</v>
      </c>
    </row>
    <row r="23" spans="1:5" ht="12.75">
      <c r="A23" s="23" t="s">
        <v>20</v>
      </c>
      <c r="B23" s="23" t="s">
        <v>17</v>
      </c>
      <c r="C23" s="24">
        <f>SUM(C21:C22)</f>
        <v>895.95</v>
      </c>
      <c r="D23" s="24">
        <f>SUM(D21:D22)</f>
        <v>925.5915000000001</v>
      </c>
      <c r="E23" s="24">
        <f>D23-C23</f>
        <v>29.641500000000065</v>
      </c>
    </row>
    <row r="24" ht="12.75">
      <c r="E24" s="25"/>
    </row>
    <row r="25" spans="1:5" ht="12.75">
      <c r="A25" s="26" t="s">
        <v>21</v>
      </c>
      <c r="E25" s="27"/>
    </row>
    <row r="31" spans="3:4" ht="12.75">
      <c r="C31" s="12"/>
      <c r="D31" s="12"/>
    </row>
    <row r="32" spans="3:5" ht="12.75">
      <c r="C32" s="12"/>
      <c r="D32" s="12"/>
      <c r="E32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rowBreaks count="1" manualBreakCount="1">
    <brk id="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2.28125" style="0" customWidth="1"/>
    <col min="2" max="2" width="13.421875" style="0" bestFit="1" customWidth="1"/>
    <col min="3" max="5" width="11.57421875" style="0" bestFit="1" customWidth="1"/>
    <col min="6" max="6" width="16.57421875" style="0" customWidth="1"/>
  </cols>
  <sheetData>
    <row r="1" ht="20.25">
      <c r="F1" s="1" t="s">
        <v>0</v>
      </c>
    </row>
    <row r="2" ht="12.75">
      <c r="A2" s="2" t="s">
        <v>1</v>
      </c>
    </row>
    <row r="4" spans="1:4" ht="12.75">
      <c r="A4" s="3" t="s">
        <v>2</v>
      </c>
      <c r="B4" s="9" t="s">
        <v>26</v>
      </c>
      <c r="C4" s="9" t="s">
        <v>3</v>
      </c>
      <c r="D4" s="9" t="s">
        <v>4</v>
      </c>
    </row>
    <row r="5" spans="1:4" ht="12.75">
      <c r="A5" t="s">
        <v>5</v>
      </c>
      <c r="B5" s="4">
        <v>3.59</v>
      </c>
      <c r="C5" s="4">
        <v>4.75</v>
      </c>
      <c r="D5" s="4">
        <f>C5-B5</f>
        <v>1.1600000000000001</v>
      </c>
    </row>
    <row r="6" spans="1:4" ht="12.75">
      <c r="A6" t="s">
        <v>6</v>
      </c>
      <c r="B6" s="10">
        <v>17.02</v>
      </c>
      <c r="C6" s="10">
        <v>16.76</v>
      </c>
      <c r="D6" s="5">
        <f>C6-B6</f>
        <v>-0.259999999999998</v>
      </c>
    </row>
    <row r="7" spans="1:6" ht="13.5" thickBot="1">
      <c r="A7" t="s">
        <v>7</v>
      </c>
      <c r="B7" s="11">
        <f>SUM(B5:B6)</f>
        <v>20.61</v>
      </c>
      <c r="C7" s="11">
        <f>SUM(C5:C6)</f>
        <v>21.51</v>
      </c>
      <c r="D7" s="4">
        <f>C7-B7</f>
        <v>0.9000000000000021</v>
      </c>
      <c r="F7" s="12"/>
    </row>
    <row r="8" spans="1:4" ht="26.25" thickBot="1">
      <c r="A8" s="6" t="s">
        <v>24</v>
      </c>
      <c r="B8" s="28">
        <v>20.42</v>
      </c>
      <c r="C8" s="13"/>
      <c r="D8" s="8">
        <f>B7-B8</f>
        <v>0.18999999999999773</v>
      </c>
    </row>
    <row r="9" spans="1:4" ht="6" customHeight="1" thickBot="1">
      <c r="A9" s="6"/>
      <c r="B9" s="7"/>
      <c r="C9" s="13"/>
      <c r="D9" s="13"/>
    </row>
    <row r="10" spans="1:4" ht="6" customHeight="1">
      <c r="A10" s="6"/>
      <c r="B10" s="7"/>
      <c r="C10" s="13"/>
      <c r="D10" s="14"/>
    </row>
    <row r="11" spans="1:5" ht="15" customHeight="1">
      <c r="A11" s="15" t="s">
        <v>25</v>
      </c>
      <c r="B11" s="7"/>
      <c r="C11" s="7"/>
      <c r="D11" s="16">
        <f>SUM(D7:D8)</f>
        <v>1.0899999999999999</v>
      </c>
      <c r="E11" t="s">
        <v>22</v>
      </c>
    </row>
    <row r="12" spans="1:4" ht="12.75">
      <c r="A12" s="26" t="s">
        <v>23</v>
      </c>
      <c r="D12" s="16"/>
    </row>
    <row r="13" spans="4:6" ht="20.25">
      <c r="D13" s="12"/>
      <c r="F13" s="1" t="s">
        <v>11</v>
      </c>
    </row>
    <row r="15" spans="1:2" ht="12.75">
      <c r="A15" s="17" t="s">
        <v>12</v>
      </c>
      <c r="B15" s="18">
        <v>3500</v>
      </c>
    </row>
    <row r="17" spans="1:5" ht="12.75">
      <c r="A17" s="19" t="s">
        <v>13</v>
      </c>
      <c r="B17" s="19"/>
      <c r="C17" s="20" t="s">
        <v>14</v>
      </c>
      <c r="D17" s="20" t="s">
        <v>3</v>
      </c>
      <c r="E17" s="20" t="s">
        <v>15</v>
      </c>
    </row>
    <row r="18" spans="1:5" ht="12.75">
      <c r="A18" s="21" t="s">
        <v>16</v>
      </c>
      <c r="B18" s="21" t="s">
        <v>17</v>
      </c>
      <c r="C18" s="22">
        <f>ROUND(2.08*12*1.19,2)</f>
        <v>29.7</v>
      </c>
      <c r="D18" s="22">
        <f>ROUND(2.08*12*1.19,2)</f>
        <v>29.7</v>
      </c>
      <c r="E18" s="22">
        <f>D18-C18</f>
        <v>0</v>
      </c>
    </row>
    <row r="19" spans="1:5" ht="12.75">
      <c r="A19" s="21" t="s">
        <v>7</v>
      </c>
      <c r="B19" s="21" t="s">
        <v>18</v>
      </c>
      <c r="C19" s="22">
        <f>ROUND(B8*1.19,2)</f>
        <v>24.3</v>
      </c>
      <c r="D19" s="22">
        <f>C19</f>
        <v>24.3</v>
      </c>
      <c r="E19" s="22">
        <f>D19-C19</f>
        <v>0</v>
      </c>
    </row>
    <row r="20" spans="1:5" ht="12.75">
      <c r="A20" s="19" t="s">
        <v>19</v>
      </c>
      <c r="B20" s="19"/>
      <c r="C20" s="20" t="s">
        <v>14</v>
      </c>
      <c r="D20" s="20" t="s">
        <v>3</v>
      </c>
      <c r="E20" s="20" t="s">
        <v>15</v>
      </c>
    </row>
    <row r="21" spans="1:5" ht="12.75">
      <c r="A21" s="21" t="s">
        <v>16</v>
      </c>
      <c r="B21" s="21" t="s">
        <v>17</v>
      </c>
      <c r="C21" s="22">
        <f>C18</f>
        <v>29.7</v>
      </c>
      <c r="D21" s="22">
        <f>D18</f>
        <v>29.7</v>
      </c>
      <c r="E21" s="22">
        <f>D21-C21</f>
        <v>0</v>
      </c>
    </row>
    <row r="22" spans="1:5" ht="12.75">
      <c r="A22" s="21" t="s">
        <v>7</v>
      </c>
      <c r="B22" s="21" t="s">
        <v>17</v>
      </c>
      <c r="C22" s="22">
        <f>C19*$B$15/100</f>
        <v>850.5</v>
      </c>
      <c r="D22" s="22">
        <f>D19*$B$15/100</f>
        <v>850.5</v>
      </c>
      <c r="E22" s="22">
        <f>D22-C22</f>
        <v>0</v>
      </c>
    </row>
    <row r="23" spans="1:5" ht="12.75">
      <c r="A23" s="23" t="s">
        <v>20</v>
      </c>
      <c r="B23" s="23" t="s">
        <v>17</v>
      </c>
      <c r="C23" s="24">
        <f>SUM(C21:C22)</f>
        <v>880.2</v>
      </c>
      <c r="D23" s="24">
        <f>SUM(D21:D22)</f>
        <v>880.2</v>
      </c>
      <c r="E23" s="24">
        <f>D23-C23</f>
        <v>0</v>
      </c>
    </row>
    <row r="24" ht="12.75">
      <c r="E24" s="25"/>
    </row>
    <row r="25" spans="1:5" ht="12.75">
      <c r="A25" s="26" t="s">
        <v>21</v>
      </c>
      <c r="E25" s="27"/>
    </row>
    <row r="31" spans="3:4" ht="12.75">
      <c r="C31" s="12"/>
      <c r="D31" s="12"/>
    </row>
    <row r="32" spans="3:5" ht="12.75">
      <c r="C32" s="12"/>
      <c r="D32" s="12"/>
      <c r="E32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Sass, Markus</dc:creator>
  <cp:keywords/>
  <dc:description/>
  <cp:lastModifiedBy>staecker</cp:lastModifiedBy>
  <cp:lastPrinted>2012-03-15T12:47:27Z</cp:lastPrinted>
  <dcterms:created xsi:type="dcterms:W3CDTF">2012-03-14T13:57:24Z</dcterms:created>
  <dcterms:modified xsi:type="dcterms:W3CDTF">2012-03-26T14:14:26Z</dcterms:modified>
  <cp:category/>
  <cp:version/>
  <cp:contentType/>
  <cp:contentStatus/>
</cp:coreProperties>
</file>