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<sst xmlns="http://schemas.openxmlformats.org/spreadsheetml/2006/main" count="51" uniqueCount="41">
  <si>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Norderstedt</t>
  </si>
  <si>
    <t>Beratung und Betreuung Soziale Dienste</t>
  </si>
  <si>
    <t xml:space="preserve">Beratung und Betreuung ASD </t>
  </si>
  <si>
    <r>
      <t>§ 52</t>
    </r>
    <r>
      <rPr>
        <sz val="8"/>
        <rFont val="Arial"/>
        <family val="2"/>
      </rPr>
      <t xml:space="preserve"> Jugendgerichtshilfe</t>
    </r>
  </si>
  <si>
    <t>Familien - und Vormundschaftsgerichtshilfe (Verfahren)</t>
  </si>
  <si>
    <r>
      <t>§ 13</t>
    </r>
    <r>
      <rPr>
        <sz val="8"/>
        <rFont val="Arial"/>
        <family val="2"/>
      </rPr>
      <t xml:space="preserve"> Jugendsozialarbeit</t>
    </r>
  </si>
  <si>
    <r>
      <t>§ 20</t>
    </r>
    <r>
      <rPr>
        <sz val="8"/>
        <rFont val="Arial"/>
        <family val="2"/>
      </rPr>
      <t xml:space="preserve"> Betreuung und Versorgung bei Ausfall 1 Elternteils </t>
    </r>
  </si>
  <si>
    <t>Service für Dritte</t>
  </si>
  <si>
    <t>Gesamt</t>
  </si>
  <si>
    <t>in %</t>
  </si>
  <si>
    <t>Ambulante Erziehungshilfen</t>
  </si>
  <si>
    <r>
      <t>§ 27</t>
    </r>
    <r>
      <rPr>
        <sz val="8"/>
        <rFont val="Arial"/>
        <family val="2"/>
      </rPr>
      <t xml:space="preserve"> Sonstige Hilfen zur Erziehung (einschl.System.Berat.)</t>
    </r>
  </si>
  <si>
    <r>
      <t>§ 28</t>
    </r>
    <r>
      <rPr>
        <sz val="8"/>
        <rFont val="Arial"/>
        <family val="2"/>
      </rPr>
      <t xml:space="preserve"> Erziehungsberatung</t>
    </r>
  </si>
  <si>
    <r>
      <t>§ 30</t>
    </r>
    <r>
      <rPr>
        <sz val="8"/>
        <rFont val="Arial"/>
        <family val="2"/>
      </rPr>
      <t xml:space="preserve"> Erziehungsbeistandschaften / Betreuungsweisungen</t>
    </r>
  </si>
  <si>
    <r>
      <t>§ 35</t>
    </r>
    <r>
      <rPr>
        <sz val="8"/>
        <rFont val="Arial"/>
        <family val="2"/>
      </rPr>
      <t xml:space="preserve"> und </t>
    </r>
    <r>
      <rPr>
        <b/>
        <sz val="8"/>
        <rFont val="Arial"/>
        <family val="2"/>
      </rPr>
      <t>35/41</t>
    </r>
    <r>
      <rPr>
        <sz val="8"/>
        <rFont val="Arial"/>
        <family val="2"/>
      </rPr>
      <t xml:space="preserve"> Intensive sozialpäd. Einzelbetreuung</t>
    </r>
  </si>
  <si>
    <r>
      <t>§ 35a</t>
    </r>
    <r>
      <rPr>
        <sz val="8"/>
        <rFont val="Arial"/>
        <family val="2"/>
      </rPr>
      <t xml:space="preserve"> und</t>
    </r>
    <r>
      <rPr>
        <b/>
        <sz val="8"/>
        <rFont val="Arial"/>
        <family val="2"/>
      </rPr>
      <t xml:space="preserve"> 35a/41</t>
    </r>
    <r>
      <rPr>
        <sz val="8"/>
        <rFont val="Arial"/>
        <family val="2"/>
      </rPr>
      <t xml:space="preserve"> Eingliederungshilfe</t>
    </r>
  </si>
  <si>
    <r>
      <t>§ 31</t>
    </r>
    <r>
      <rPr>
        <sz val="8"/>
        <rFont val="Arial"/>
        <family val="2"/>
      </rPr>
      <t xml:space="preserve"> Sozialpäd.Familienhilfe (alle Kinder in der Familie)</t>
    </r>
  </si>
  <si>
    <t>Teilstationäre Hilfen</t>
  </si>
  <si>
    <r>
      <t>§ 13</t>
    </r>
    <r>
      <rPr>
        <sz val="8"/>
        <rFont val="Arial"/>
        <family val="2"/>
      </rPr>
      <t xml:space="preserve"> Jugendsozialarbei, teilstationär</t>
    </r>
  </si>
  <si>
    <r>
      <t>§ 29</t>
    </r>
    <r>
      <rPr>
        <sz val="8"/>
        <rFont val="Arial"/>
        <family val="2"/>
      </rPr>
      <t xml:space="preserve"> Soziale Gruppenarbeit</t>
    </r>
  </si>
  <si>
    <r>
      <t>§ 32</t>
    </r>
    <r>
      <rPr>
        <sz val="8"/>
        <rFont val="Arial"/>
        <family val="2"/>
      </rPr>
      <t xml:space="preserve"> Erziehung in einer Tagesgruppe</t>
    </r>
  </si>
  <si>
    <r>
      <t xml:space="preserve">§ 35 und 35/41 </t>
    </r>
    <r>
      <rPr>
        <sz val="8"/>
        <rFont val="Arial"/>
        <family val="2"/>
      </rPr>
      <t>Intensive sozialpäd. Einzelbetreuung</t>
    </r>
  </si>
  <si>
    <r>
      <t>§ 35a</t>
    </r>
    <r>
      <rPr>
        <sz val="8"/>
        <rFont val="Arial"/>
        <family val="2"/>
      </rPr>
      <t xml:space="preserve"> und </t>
    </r>
    <r>
      <rPr>
        <b/>
        <sz val="8"/>
        <rFont val="Arial"/>
        <family val="2"/>
      </rPr>
      <t>35a/41</t>
    </r>
    <r>
      <rPr>
        <sz val="8"/>
        <rFont val="Arial"/>
        <family val="2"/>
      </rPr>
      <t xml:space="preserve"> Eingliederungshilfe</t>
    </r>
  </si>
  <si>
    <t>Stationäre Hilfen gemäß KJHG</t>
  </si>
  <si>
    <r>
      <t xml:space="preserve">§ 27 </t>
    </r>
    <r>
      <rPr>
        <sz val="8"/>
        <rFont val="Arial"/>
        <family val="2"/>
      </rPr>
      <t>stationäre Hilfen (Familienpflege)</t>
    </r>
  </si>
  <si>
    <r>
      <t>§ 33</t>
    </r>
    <r>
      <rPr>
        <sz val="8"/>
        <rFont val="Arial"/>
        <family val="2"/>
      </rPr>
      <t xml:space="preserve"> und</t>
    </r>
    <r>
      <rPr>
        <b/>
        <sz val="8"/>
        <rFont val="Arial"/>
        <family val="2"/>
      </rPr>
      <t xml:space="preserve"> 33/41</t>
    </r>
    <r>
      <rPr>
        <sz val="8"/>
        <rFont val="Arial"/>
        <family val="2"/>
      </rPr>
      <t xml:space="preserve"> Vollzeitpflege</t>
    </r>
  </si>
  <si>
    <r>
      <t>§ 34</t>
    </r>
    <r>
      <rPr>
        <sz val="8"/>
        <rFont val="Arial"/>
        <family val="2"/>
      </rPr>
      <t xml:space="preserve"> und </t>
    </r>
    <r>
      <rPr>
        <b/>
        <sz val="8"/>
        <rFont val="Arial"/>
        <family val="2"/>
      </rPr>
      <t>34/41</t>
    </r>
    <r>
      <rPr>
        <sz val="8"/>
        <rFont val="Arial"/>
        <family val="2"/>
      </rPr>
      <t xml:space="preserve"> Heimerziehung</t>
    </r>
  </si>
  <si>
    <t>davon Minderjährige in Betreute Wohnformen</t>
  </si>
  <si>
    <t xml:space="preserve">davon Volljährige in Betreute Wohnformen </t>
  </si>
  <si>
    <t>davon Volljährige in Betreute Wohnformen</t>
  </si>
  <si>
    <r>
      <t xml:space="preserve">§ 35a und 35a/41 </t>
    </r>
    <r>
      <rPr>
        <sz val="8"/>
        <rFont val="Arial"/>
        <family val="2"/>
      </rPr>
      <t>Eingliederungshilfe</t>
    </r>
  </si>
  <si>
    <t>davon Minderjährige in Vollzeitpflege</t>
  </si>
  <si>
    <r>
      <t>§ 19</t>
    </r>
    <r>
      <rPr>
        <sz val="8"/>
        <rFont val="Arial"/>
        <family val="2"/>
      </rPr>
      <t xml:space="preserve"> Mutter-/Vater/-Kind-Einrichtungen</t>
    </r>
  </si>
  <si>
    <r>
      <t>§ 42</t>
    </r>
    <r>
      <rPr>
        <sz val="8"/>
        <rFont val="Arial"/>
        <family val="2"/>
      </rPr>
      <t xml:space="preserve"> Inobhutnahmen</t>
    </r>
  </si>
  <si>
    <t>Gesamtergebnis</t>
  </si>
  <si>
    <t>alle HzE</t>
  </si>
  <si>
    <t>HzE ohne 28</t>
  </si>
  <si>
    <t>ambu teilstat HzE ohne 28</t>
  </si>
  <si>
    <t>stat HzE</t>
  </si>
  <si>
    <t>BB + HzE o28</t>
  </si>
  <si>
    <t>§ 42 im 1, Hj. Begonnen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</si>
</sst>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3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right" vertical="center"/>
    </xf>
    <xf numFmtId="172" fontId="1" fillId="4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3" fontId="1" fillId="3" borderId="7" xfId="0" applyNumberFormat="1" applyFont="1" applyFill="1" applyBorder="1" applyAlignment="1">
      <alignment horizontal="center" vertical="center"/>
    </xf>
    <xf numFmtId="172" fontId="1" fillId="4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3" borderId="0" xfId="0" applyFont="1" applyFill="1" applyBorder="1" applyAlignment="1">
      <alignment/>
    </xf>
    <xf numFmtId="0" fontId="3" fillId="5" borderId="8" xfId="0" applyFont="1" applyFill="1" applyBorder="1" applyAlignment="1">
      <alignment horizontal="centerContinuous" vertical="center"/>
    </xf>
    <xf numFmtId="3" fontId="1" fillId="5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1">
      <selection activeCell="A9" sqref="A9"/>
    </sheetView>
  </sheetViews>
  <sheetFormatPr defaultColWidth="11.421875" defaultRowHeight="12.75"/>
  <cols>
    <col min="1" max="1" width="48.00390625" style="0" bestFit="1" customWidth="1"/>
  </cols>
  <sheetData>
    <row r="1" spans="2:5" ht="12.75">
      <c r="B1" s="31">
        <v>39994</v>
      </c>
      <c r="C1" s="32"/>
      <c r="D1" s="32"/>
      <c r="E1" s="32"/>
    </row>
    <row r="2" spans="1:5" ht="12.75">
      <c r="A2" t="s">
        <v>0</v>
      </c>
      <c r="B2" s="1">
        <v>2006</v>
      </c>
      <c r="C2" s="1">
        <v>2007</v>
      </c>
      <c r="D2" s="1">
        <v>2008</v>
      </c>
      <c r="E2" s="1">
        <v>2009</v>
      </c>
    </row>
    <row r="3" spans="1:5" ht="12.75">
      <c r="A3" s="2" t="s">
        <v>1</v>
      </c>
      <c r="B3" s="3"/>
      <c r="C3" s="3"/>
      <c r="D3" s="3"/>
      <c r="E3" s="3"/>
    </row>
    <row r="4" spans="1:5" ht="12.75">
      <c r="A4" s="4" t="s">
        <v>2</v>
      </c>
      <c r="B4" s="5">
        <v>547</v>
      </c>
      <c r="C4" s="5">
        <v>567</v>
      </c>
      <c r="D4" s="5">
        <v>648</v>
      </c>
      <c r="E4" s="5">
        <v>742</v>
      </c>
    </row>
    <row r="5" spans="1:5" ht="12.75">
      <c r="A5" s="6" t="s">
        <v>3</v>
      </c>
      <c r="B5" s="7">
        <v>331</v>
      </c>
      <c r="C5" s="7">
        <v>267</v>
      </c>
      <c r="D5" s="7">
        <v>294</v>
      </c>
      <c r="E5" s="7">
        <v>294</v>
      </c>
    </row>
    <row r="6" spans="1:5" ht="12.75">
      <c r="A6" s="4" t="s">
        <v>4</v>
      </c>
      <c r="B6" s="5">
        <v>152</v>
      </c>
      <c r="C6" s="5">
        <v>107</v>
      </c>
      <c r="D6" s="5">
        <v>118</v>
      </c>
      <c r="E6" s="5">
        <v>116</v>
      </c>
    </row>
    <row r="7" spans="1:5" ht="12.75">
      <c r="A7" s="6" t="s">
        <v>5</v>
      </c>
      <c r="B7" s="8">
        <v>1</v>
      </c>
      <c r="C7" s="8"/>
      <c r="D7" s="8">
        <v>1</v>
      </c>
      <c r="E7" s="8">
        <v>1</v>
      </c>
    </row>
    <row r="8" spans="1:5" ht="12.75">
      <c r="A8" s="9" t="s">
        <v>6</v>
      </c>
      <c r="B8" s="10">
        <v>0</v>
      </c>
      <c r="C8" s="10"/>
      <c r="D8" s="10"/>
      <c r="E8" s="10">
        <v>1</v>
      </c>
    </row>
    <row r="9" spans="1:5" ht="12.75">
      <c r="A9" s="11" t="s">
        <v>7</v>
      </c>
      <c r="B9" s="12">
        <v>15</v>
      </c>
      <c r="C9" s="12">
        <v>7</v>
      </c>
      <c r="D9" s="12">
        <v>6</v>
      </c>
      <c r="E9" s="12">
        <v>11</v>
      </c>
    </row>
    <row r="10" spans="1:5" ht="12.75">
      <c r="A10" s="13" t="s">
        <v>8</v>
      </c>
      <c r="B10" s="14">
        <f>SUM(B4:B9)</f>
        <v>1046</v>
      </c>
      <c r="C10" s="14">
        <f>SUM(C4:C9)</f>
        <v>948</v>
      </c>
      <c r="D10" s="14">
        <f>SUM(D4:D9)</f>
        <v>1067</v>
      </c>
      <c r="E10" s="14">
        <f>SUM(E4:E9)</f>
        <v>1165</v>
      </c>
    </row>
    <row r="11" spans="1:5" ht="12.75">
      <c r="A11" s="15" t="s">
        <v>9</v>
      </c>
      <c r="B11" s="16">
        <f>B10/B48*100</f>
        <v>66.2444585180494</v>
      </c>
      <c r="C11" s="16">
        <f>C10/C48*100</f>
        <v>63.115845539280954</v>
      </c>
      <c r="D11" s="16">
        <f>D10/D48*100</f>
        <v>66.27329192546584</v>
      </c>
      <c r="E11" s="16">
        <f>E10/E48*100</f>
        <v>65.5230596175478</v>
      </c>
    </row>
    <row r="12" spans="1:5" ht="12.75">
      <c r="A12" s="17" t="s">
        <v>10</v>
      </c>
      <c r="B12" s="18"/>
      <c r="C12" s="18"/>
      <c r="D12" s="18"/>
      <c r="E12" s="18"/>
    </row>
    <row r="13" spans="2:3" ht="12.75">
      <c r="B13">
        <v>0</v>
      </c>
      <c r="C13">
        <v>1</v>
      </c>
    </row>
    <row r="14" spans="1:5" ht="12.75">
      <c r="A14" s="9" t="s">
        <v>11</v>
      </c>
      <c r="B14" s="10">
        <v>10</v>
      </c>
      <c r="C14" s="10">
        <v>20</v>
      </c>
      <c r="D14" s="10">
        <v>19</v>
      </c>
      <c r="E14" s="10">
        <v>20</v>
      </c>
    </row>
    <row r="15" spans="1:5" ht="12.75">
      <c r="A15" s="6" t="s">
        <v>12</v>
      </c>
      <c r="B15" s="8">
        <v>292</v>
      </c>
      <c r="C15" s="8">
        <v>281</v>
      </c>
      <c r="D15" s="8">
        <v>237</v>
      </c>
      <c r="E15" s="8">
        <v>237</v>
      </c>
    </row>
    <row r="16" spans="1:5" ht="12.75">
      <c r="A16" s="9" t="s">
        <v>13</v>
      </c>
      <c r="B16" s="5">
        <v>29</v>
      </c>
      <c r="C16" s="5">
        <v>40</v>
      </c>
      <c r="D16" s="5">
        <v>27</v>
      </c>
      <c r="E16" s="5">
        <v>40</v>
      </c>
    </row>
    <row r="17" spans="1:5" ht="12.75">
      <c r="A17" s="6" t="s">
        <v>14</v>
      </c>
      <c r="B17" s="12">
        <v>11</v>
      </c>
      <c r="C17" s="12">
        <v>14</v>
      </c>
      <c r="D17" s="12">
        <v>9</v>
      </c>
      <c r="E17" s="12">
        <v>17</v>
      </c>
    </row>
    <row r="18" spans="1:5" ht="12.75">
      <c r="A18" s="9" t="s">
        <v>15</v>
      </c>
      <c r="B18" s="10">
        <v>30</v>
      </c>
      <c r="C18" s="10">
        <v>27</v>
      </c>
      <c r="D18" s="10">
        <v>31</v>
      </c>
      <c r="E18" s="10">
        <v>29</v>
      </c>
    </row>
    <row r="19" spans="1:5" ht="12.75">
      <c r="A19" s="6" t="s">
        <v>16</v>
      </c>
      <c r="B19" s="12">
        <v>47</v>
      </c>
      <c r="C19" s="12">
        <v>57</v>
      </c>
      <c r="D19" s="12">
        <v>87</v>
      </c>
      <c r="E19" s="12">
        <v>141</v>
      </c>
    </row>
    <row r="20" spans="1:5" ht="12.75">
      <c r="A20" s="13" t="s">
        <v>8</v>
      </c>
      <c r="B20" s="19">
        <f>SUM(B13:B19)</f>
        <v>419</v>
      </c>
      <c r="C20" s="19">
        <f>SUM(C13:C19)</f>
        <v>440</v>
      </c>
      <c r="D20" s="19">
        <f>SUM(D13:D19)</f>
        <v>410</v>
      </c>
      <c r="E20" s="19">
        <f>SUM(E13:E19)</f>
        <v>484</v>
      </c>
    </row>
    <row r="21" spans="1:5" ht="12.75">
      <c r="A21" s="15" t="s">
        <v>9</v>
      </c>
      <c r="B21" s="20">
        <f>B20/B48*100</f>
        <v>26.535782140595316</v>
      </c>
      <c r="C21" s="20">
        <f>C20/C48*100</f>
        <v>29.294274300932088</v>
      </c>
      <c r="D21" s="20">
        <f>D20/D48*100</f>
        <v>25.465838509316768</v>
      </c>
      <c r="E21" s="20">
        <f>E20/E48*100</f>
        <v>27.221597300337457</v>
      </c>
    </row>
    <row r="22" spans="1:5" ht="12.75">
      <c r="A22" s="21" t="s">
        <v>17</v>
      </c>
      <c r="B22" s="22"/>
      <c r="C22" s="22"/>
      <c r="D22" s="22"/>
      <c r="E22" s="22"/>
    </row>
    <row r="23" spans="1:5" ht="12.75">
      <c r="A23" s="6" t="s">
        <v>18</v>
      </c>
      <c r="B23" s="12">
        <v>0</v>
      </c>
      <c r="C23" s="12"/>
      <c r="D23" s="12">
        <v>1</v>
      </c>
      <c r="E23" s="12">
        <v>1</v>
      </c>
    </row>
    <row r="24" spans="2:3" ht="12.75">
      <c r="B24">
        <v>0</v>
      </c>
      <c r="C24">
        <v>0</v>
      </c>
    </row>
    <row r="25" spans="1:5" ht="12.75">
      <c r="A25" s="9" t="s">
        <v>19</v>
      </c>
      <c r="B25" s="10">
        <v>0</v>
      </c>
      <c r="C25" s="10">
        <v>0</v>
      </c>
      <c r="D25" s="10">
        <v>1</v>
      </c>
      <c r="E25" s="10">
        <v>1</v>
      </c>
    </row>
    <row r="26" spans="1:5" ht="12.75">
      <c r="A26" s="23" t="s">
        <v>20</v>
      </c>
      <c r="B26" s="8">
        <v>5</v>
      </c>
      <c r="C26" s="8">
        <v>8</v>
      </c>
      <c r="D26" s="8">
        <v>6</v>
      </c>
      <c r="E26" s="8">
        <v>7</v>
      </c>
    </row>
    <row r="27" spans="1:5" ht="12.75">
      <c r="A27" s="9" t="s">
        <v>21</v>
      </c>
      <c r="B27" s="5">
        <v>0</v>
      </c>
      <c r="C27" s="5">
        <v>0</v>
      </c>
      <c r="D27" s="5">
        <v>0</v>
      </c>
      <c r="E27" s="5">
        <v>0</v>
      </c>
    </row>
    <row r="28" spans="1:5" ht="12.75">
      <c r="A28" s="6" t="s">
        <v>22</v>
      </c>
      <c r="B28" s="12">
        <v>12</v>
      </c>
      <c r="C28" s="12">
        <v>18</v>
      </c>
      <c r="D28" s="12">
        <v>19</v>
      </c>
      <c r="E28" s="12">
        <v>12</v>
      </c>
    </row>
    <row r="29" spans="1:5" ht="12.75">
      <c r="A29" s="13" t="s">
        <v>8</v>
      </c>
      <c r="B29" s="19">
        <f>SUM(B23:B28)</f>
        <v>17</v>
      </c>
      <c r="C29" s="19">
        <f>SUM(C23:C28)</f>
        <v>26</v>
      </c>
      <c r="D29" s="19">
        <f>SUM(D23:D28)</f>
        <v>27</v>
      </c>
      <c r="E29" s="19">
        <f>SUM(E23:E28)</f>
        <v>21</v>
      </c>
    </row>
    <row r="30" spans="1:5" ht="12.75">
      <c r="A30" s="15" t="s">
        <v>9</v>
      </c>
      <c r="B30" s="20">
        <f>B29/B48*100</f>
        <v>1.0766307789740341</v>
      </c>
      <c r="C30" s="20">
        <f>C29/C48*100</f>
        <v>1.7310252996005324</v>
      </c>
      <c r="D30" s="20">
        <f>D29/D48*100</f>
        <v>1.6770186335403725</v>
      </c>
      <c r="E30" s="20">
        <f>E29/E48*100</f>
        <v>1.1811023622047243</v>
      </c>
    </row>
    <row r="31" spans="1:5" ht="12.75">
      <c r="A31" s="2" t="s">
        <v>23</v>
      </c>
      <c r="B31" s="24"/>
      <c r="C31" s="24"/>
      <c r="D31" s="24"/>
      <c r="E31" s="24"/>
    </row>
    <row r="32" spans="1:5" ht="12.75">
      <c r="A32" s="6" t="s">
        <v>24</v>
      </c>
      <c r="B32" s="12"/>
      <c r="C32" s="12"/>
      <c r="D32" s="12"/>
      <c r="E32" s="12"/>
    </row>
    <row r="33" spans="1:5" ht="12.75">
      <c r="A33" s="9" t="s">
        <v>25</v>
      </c>
      <c r="B33" s="10">
        <v>41</v>
      </c>
      <c r="C33" s="10">
        <v>36</v>
      </c>
      <c r="D33" s="10">
        <v>43</v>
      </c>
      <c r="E33" s="10">
        <v>46</v>
      </c>
    </row>
    <row r="34" spans="1:5" ht="12.75">
      <c r="A34" s="6" t="s">
        <v>26</v>
      </c>
      <c r="B34" s="12">
        <v>38</v>
      </c>
      <c r="C34" s="12">
        <v>37</v>
      </c>
      <c r="D34" s="12">
        <v>46</v>
      </c>
      <c r="E34" s="12">
        <v>44</v>
      </c>
    </row>
    <row r="35" spans="1:5" ht="12.75">
      <c r="A35" s="11" t="s">
        <v>27</v>
      </c>
      <c r="B35" s="12"/>
      <c r="C35" s="12"/>
      <c r="D35" s="12"/>
      <c r="E35" s="12"/>
    </row>
    <row r="36" spans="1:5" ht="12.75">
      <c r="A36" s="11" t="s">
        <v>28</v>
      </c>
      <c r="B36" s="12"/>
      <c r="C36" s="12"/>
      <c r="D36" s="12"/>
      <c r="E36" s="12"/>
    </row>
    <row r="37" spans="1:5" ht="12.75">
      <c r="A37" s="9" t="s">
        <v>21</v>
      </c>
      <c r="B37" s="10">
        <v>1</v>
      </c>
      <c r="C37" s="10">
        <v>0</v>
      </c>
      <c r="D37" s="10">
        <v>0</v>
      </c>
      <c r="E37" s="10">
        <v>2</v>
      </c>
    </row>
    <row r="38" spans="1:5" ht="12.75">
      <c r="A38" s="4" t="s">
        <v>27</v>
      </c>
      <c r="B38" s="10"/>
      <c r="C38" s="10"/>
      <c r="D38" s="10"/>
      <c r="E38" s="10"/>
    </row>
    <row r="39" spans="1:5" ht="12.75">
      <c r="A39" s="4" t="s">
        <v>29</v>
      </c>
      <c r="B39" s="10"/>
      <c r="C39" s="10"/>
      <c r="D39" s="10"/>
      <c r="E39" s="10"/>
    </row>
    <row r="40" spans="1:5" ht="12.75">
      <c r="A40" s="6" t="s">
        <v>30</v>
      </c>
      <c r="B40" s="12">
        <v>16</v>
      </c>
      <c r="C40" s="12">
        <v>11</v>
      </c>
      <c r="D40" s="12">
        <v>13</v>
      </c>
      <c r="E40" s="12">
        <v>10</v>
      </c>
    </row>
    <row r="41" spans="1:5" ht="12.75">
      <c r="A41" s="25" t="s">
        <v>31</v>
      </c>
      <c r="B41" s="12"/>
      <c r="C41" s="12"/>
      <c r="D41" s="12">
        <v>2</v>
      </c>
      <c r="E41" s="12">
        <v>2</v>
      </c>
    </row>
    <row r="42" spans="1:5" ht="12.75">
      <c r="A42" s="11" t="s">
        <v>27</v>
      </c>
      <c r="B42" s="12">
        <v>1</v>
      </c>
      <c r="C42" s="12">
        <v>2</v>
      </c>
      <c r="D42" s="12"/>
      <c r="E42" s="12"/>
    </row>
    <row r="43" spans="1:5" ht="12.75">
      <c r="A43" s="11" t="s">
        <v>29</v>
      </c>
      <c r="B43">
        <v>1</v>
      </c>
      <c r="C43">
        <v>1</v>
      </c>
      <c r="D43" s="12">
        <v>1</v>
      </c>
      <c r="E43" s="12">
        <v>1</v>
      </c>
    </row>
    <row r="44" spans="1:5" ht="12.75">
      <c r="A44" s="9" t="s">
        <v>32</v>
      </c>
      <c r="B44" s="10">
        <v>0</v>
      </c>
      <c r="C44" s="10">
        <v>0</v>
      </c>
      <c r="D44" s="10">
        <v>2</v>
      </c>
      <c r="E44" s="10">
        <v>3</v>
      </c>
    </row>
    <row r="45" spans="1:5" ht="12.75">
      <c r="A45" s="6" t="s">
        <v>33</v>
      </c>
      <c r="B45" s="12">
        <v>1</v>
      </c>
      <c r="C45" s="12">
        <v>4</v>
      </c>
      <c r="D45" s="12">
        <v>2</v>
      </c>
      <c r="E45" s="12">
        <v>3</v>
      </c>
    </row>
    <row r="46" spans="1:5" ht="12.75">
      <c r="A46" s="13" t="s">
        <v>8</v>
      </c>
      <c r="B46" s="14">
        <f>SUM(B33:B34,B37,B40,B44:B45)</f>
        <v>97</v>
      </c>
      <c r="C46" s="14">
        <f>SUM(C33:C34,C37,C40,C44:C45)</f>
        <v>88</v>
      </c>
      <c r="D46" s="14">
        <f>SUM(D33:D34,D37,D40,D44:D45)</f>
        <v>106</v>
      </c>
      <c r="E46" s="14">
        <f>SUM(E33:E34,E37,E40,E44:E45)</f>
        <v>108</v>
      </c>
    </row>
    <row r="47" spans="1:5" ht="12.75">
      <c r="A47" s="15" t="s">
        <v>9</v>
      </c>
      <c r="B47" s="20">
        <f>B46/B48*100</f>
        <v>6.1431285623812535</v>
      </c>
      <c r="C47" s="20">
        <f>C46/C48*100</f>
        <v>5.858854860186418</v>
      </c>
      <c r="D47" s="20">
        <f>D46/D48*100</f>
        <v>6.583850931677018</v>
      </c>
      <c r="E47" s="20">
        <f>E46/E48*100</f>
        <v>6.074240719910011</v>
      </c>
    </row>
    <row r="48" spans="1:5" ht="13.5" thickBot="1">
      <c r="A48" s="26" t="s">
        <v>34</v>
      </c>
      <c r="B48" s="27">
        <f>SUM(B10,B20,B29,B46,)</f>
        <v>1579</v>
      </c>
      <c r="C48" s="27">
        <f>SUM(C10,C20,C29,C46,)</f>
        <v>1502</v>
      </c>
      <c r="D48" s="27">
        <f>SUM(D10,D20,D29,D46,)</f>
        <v>1610</v>
      </c>
      <c r="E48" s="27">
        <f>SUM(E10,E20,E29,E46,)</f>
        <v>1778</v>
      </c>
    </row>
    <row r="50" spans="1:5" ht="12.75">
      <c r="A50" s="28" t="s">
        <v>35</v>
      </c>
      <c r="B50" s="29">
        <f>B8+B20+B29+B46</f>
        <v>533</v>
      </c>
      <c r="C50" s="29">
        <f>C8+C20+C29+C46</f>
        <v>554</v>
      </c>
      <c r="D50" s="29">
        <f>D8+D20+D29+D46</f>
        <v>543</v>
      </c>
      <c r="E50" s="29">
        <f>E8+E20+E29+E46</f>
        <v>614</v>
      </c>
    </row>
    <row r="51" spans="1:5" ht="12.75">
      <c r="A51" s="28" t="s">
        <v>36</v>
      </c>
      <c r="B51" s="29">
        <f>B50-B15</f>
        <v>241</v>
      </c>
      <c r="C51" s="29">
        <f>C50-C15</f>
        <v>273</v>
      </c>
      <c r="D51" s="29">
        <f>D50-D15</f>
        <v>306</v>
      </c>
      <c r="E51" s="29">
        <f>E50-E15</f>
        <v>377</v>
      </c>
    </row>
    <row r="52" spans="1:5" ht="12.75">
      <c r="A52" s="28" t="s">
        <v>37</v>
      </c>
      <c r="B52" s="29">
        <f>B20+B29-B15</f>
        <v>144</v>
      </c>
      <c r="C52" s="29">
        <f>C20+C29-C15</f>
        <v>185</v>
      </c>
      <c r="D52" s="29">
        <f>D20+D29-D15</f>
        <v>200</v>
      </c>
      <c r="E52" s="29">
        <f>E20+E29-E15</f>
        <v>268</v>
      </c>
    </row>
    <row r="53" spans="1:5" ht="12.75">
      <c r="A53" s="30" t="s">
        <v>38</v>
      </c>
      <c r="B53" s="29">
        <f>B46</f>
        <v>97</v>
      </c>
      <c r="C53" s="29">
        <f>C46</f>
        <v>88</v>
      </c>
      <c r="D53" s="29">
        <f>D46</f>
        <v>106</v>
      </c>
      <c r="E53" s="29">
        <f>E46</f>
        <v>108</v>
      </c>
    </row>
    <row r="54" spans="1:5" ht="12.75">
      <c r="A54" s="30" t="s">
        <v>39</v>
      </c>
      <c r="B54" s="29">
        <f>B51+B10</f>
        <v>1287</v>
      </c>
      <c r="C54" s="29">
        <f>C51+C10</f>
        <v>1221</v>
      </c>
      <c r="D54" s="29">
        <f>D51+D10</f>
        <v>1373</v>
      </c>
      <c r="E54" s="29">
        <f>E51+E10</f>
        <v>1542</v>
      </c>
    </row>
    <row r="55" spans="1:5" ht="12.75">
      <c r="A55" s="30" t="s">
        <v>40</v>
      </c>
      <c r="B55">
        <v>7</v>
      </c>
      <c r="C55">
        <v>9</v>
      </c>
      <c r="D55">
        <v>15</v>
      </c>
      <c r="E55">
        <v>13</v>
      </c>
    </row>
  </sheetData>
  <mergeCells count="1">
    <mergeCell ref="B1:E1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NORDWTS6</dc:creator>
  <cp:keywords/>
  <dc:description/>
  <cp:lastModifiedBy>R. Drews</cp:lastModifiedBy>
  <dcterms:created xsi:type="dcterms:W3CDTF">2009-08-10T10:11:35Z</dcterms:created>
  <dcterms:modified xsi:type="dcterms:W3CDTF">2009-08-18T11:40:11Z</dcterms:modified>
  <cp:category/>
  <cp:version/>
  <cp:contentType/>
  <cp:contentStatus/>
</cp:coreProperties>
</file>