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55" windowWidth="18780" windowHeight="2385" activeTab="0"/>
  </bookViews>
  <sheets>
    <sheet name="Anlage 1 Vorlage Preisanpassung" sheetId="1" r:id="rId1"/>
    <sheet name="Anlage 2 Vorlage Preisanpassung" sheetId="2" r:id="rId2"/>
  </sheets>
  <externalReferences>
    <externalReference r:id="rId5"/>
  </externalReferences>
  <definedNames>
    <definedName name="DAT">'[1]Verrechnungspreise'!#REF!</definedName>
    <definedName name="DATTAG">'[1]Verrechnungspreise'!#REF!</definedName>
    <definedName name="DTZ">'[1]Verrechnungspreise'!#REF!</definedName>
    <definedName name="MMSPNSP">'[1]Verrechnungspreise'!#REF!</definedName>
    <definedName name="MZ">'[1]Verrechnungspreise'!#REF!</definedName>
    <definedName name="TSG">'[1]Verrechnungspreise'!#REF!</definedName>
    <definedName name="WAND">'[1]Verrechnungspreise'!#REF!</definedName>
    <definedName name="ZMZ">'[1]Verrechnungspreise'!#REF!</definedName>
  </definedNames>
  <calcPr fullCalcOnLoad="1"/>
</workbook>
</file>

<file path=xl/sharedStrings.xml><?xml version="1.0" encoding="utf-8"?>
<sst xmlns="http://schemas.openxmlformats.org/spreadsheetml/2006/main" count="26" uniqueCount="21">
  <si>
    <t>Arbeitspreis Ct/kWh</t>
  </si>
  <si>
    <t>Netto</t>
  </si>
  <si>
    <t>Brutto</t>
  </si>
  <si>
    <t>(alt)</t>
  </si>
  <si>
    <t>neu</t>
  </si>
  <si>
    <t>Kleinverbrauchstarif</t>
  </si>
  <si>
    <t>Grundpreistarif 1</t>
  </si>
  <si>
    <t>Grundpreistarif 2</t>
  </si>
  <si>
    <t>Anlage 2</t>
  </si>
  <si>
    <t xml:space="preserve">Auswirkungen der Erdgaspreisänderung in der Grundversorgung </t>
  </si>
  <si>
    <t>Gasverbrauch / Jahr / kWh</t>
  </si>
  <si>
    <t>Grundpreistarif</t>
  </si>
  <si>
    <t>In dem Netto-Arbeitspreis ist die Erdgassteuer von 0,55 Ct/kWh enthalten. Die Bruttopreise enthalten die gesetzliche Mehrwertsteuer in Höhe von 19%. Die Arbeitspreise enthalten eine Konzessionsabgabe für den Kleinverbrauchstarif von 0,61 Ct/kWh und für die übrigen Tarife von 0,27 Ct/kWh.</t>
  </si>
  <si>
    <t>Veränderung Preise Grundversorgung 01.04.2010</t>
  </si>
  <si>
    <t>Erhöhung Arbeitspreis um netto/Ct.</t>
  </si>
  <si>
    <t>Erhöhung EUR netto / Jahr</t>
  </si>
  <si>
    <t>Erhöhung EUR netto / Monat</t>
  </si>
  <si>
    <t>Erhöhung EUR brutto / Monat</t>
  </si>
  <si>
    <t>Erhöhung in %</t>
  </si>
  <si>
    <t>Grundpreis EUR/Monat</t>
  </si>
  <si>
    <t xml:space="preserve">Anlage 1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</si>
</sst>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mm"/>
    <numFmt numFmtId="166" formatCode="mmmm\ yy"/>
    <numFmt numFmtId="167" formatCode="#,##0.000"/>
    <numFmt numFmtId="168" formatCode="#,##0.0000"/>
    <numFmt numFmtId="169" formatCode="#,##0.00000"/>
    <numFmt numFmtId="170" formatCode="#,##0.0"/>
    <numFmt numFmtId="171" formatCode="mm/yyyy"/>
    <numFmt numFmtId="172" formatCode="0.0%"/>
    <numFmt numFmtId="173" formatCode="0.00\ %"/>
    <numFmt numFmtId="174" formatCode="#,##0.00_ ;[Red]\-#,##0.00\ "/>
    <numFmt numFmtId="175" formatCode="#,##0.00\ &quot;€&quot;"/>
    <numFmt numFmtId="176" formatCode="#,##0\ &quot;€&quot;"/>
    <numFmt numFmtId="177" formatCode="&quot;Prognoseleistung 2008:&quot;\ #,##0"/>
    <numFmt numFmtId="178" formatCode="&quot;Prognoseleistung 2009:&quot;\ #,##0"/>
    <numFmt numFmtId="179" formatCode="0.0000"/>
    <numFmt numFmtId="180" formatCode="0.00&quot; ct/kWh brutto&quot;"/>
    <numFmt numFmtId="181" formatCode="&quot;(&quot;0.00&quot;)&quot;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0.0"/>
    <numFmt numFmtId="187" formatCode="mmm\ yyyy"/>
    <numFmt numFmtId="188" formatCode="0.000000"/>
    <numFmt numFmtId="189" formatCode="0.00000"/>
    <numFmt numFmtId="190" formatCode="#,##0.000000"/>
    <numFmt numFmtId="191" formatCode="0.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wrapText="1"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181" fontId="5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33" borderId="18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/>
    </xf>
    <xf numFmtId="0" fontId="6" fillId="0" borderId="0" xfId="0" applyFont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186" fontId="4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33" borderId="16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gulierungsmanagement\Kalkulationen\2007\Strom%20Nachtrag%20zu%202006\Preisblatt%20Netznutzung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isblatt mit LM"/>
      <sheetName val="Preisblatt ohne LM"/>
      <sheetName val="Verrechnungspreise"/>
      <sheetName val="ALLG_Bedingungen"/>
      <sheetName val="Preisblatt NNE Stro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F19" sqref="F19"/>
    </sheetView>
  </sheetViews>
  <sheetFormatPr defaultColWidth="11.421875" defaultRowHeight="12.75"/>
  <cols>
    <col min="1" max="1" width="21.140625" style="0" customWidth="1"/>
    <col min="2" max="2" width="2.7109375" style="0" customWidth="1"/>
    <col min="3" max="4" width="7.7109375" style="0" customWidth="1"/>
    <col min="5" max="5" width="2.7109375" style="0" customWidth="1"/>
    <col min="6" max="9" width="7.7109375" style="0" customWidth="1"/>
  </cols>
  <sheetData>
    <row r="1" spans="7:9" ht="12.75">
      <c r="G1" s="31"/>
      <c r="H1" s="31"/>
      <c r="I1" s="31" t="s">
        <v>20</v>
      </c>
    </row>
    <row r="2" ht="6" customHeight="1"/>
    <row r="4" ht="33.75" customHeight="1">
      <c r="A4" s="3"/>
    </row>
    <row r="5" spans="1:9" ht="38.25">
      <c r="A5" s="4" t="s">
        <v>13</v>
      </c>
      <c r="B5" s="5"/>
      <c r="C5" s="34" t="s">
        <v>19</v>
      </c>
      <c r="D5" s="35"/>
      <c r="E5" s="5"/>
      <c r="F5" s="34" t="s">
        <v>0</v>
      </c>
      <c r="G5" s="36"/>
      <c r="H5" s="36"/>
      <c r="I5" s="35"/>
    </row>
    <row r="6" spans="1:9" ht="12.75">
      <c r="A6" s="6"/>
      <c r="B6" s="2"/>
      <c r="C6" s="7" t="s">
        <v>1</v>
      </c>
      <c r="D6" s="7" t="s">
        <v>2</v>
      </c>
      <c r="E6" s="2"/>
      <c r="F6" s="37" t="s">
        <v>1</v>
      </c>
      <c r="G6" s="37"/>
      <c r="H6" s="37" t="s">
        <v>2</v>
      </c>
      <c r="I6" s="38" t="s">
        <v>2</v>
      </c>
    </row>
    <row r="7" spans="1:9" ht="12.75">
      <c r="A7" s="6"/>
      <c r="B7" s="2"/>
      <c r="C7" s="1"/>
      <c r="D7" s="1"/>
      <c r="E7" s="2"/>
      <c r="F7" s="7" t="s">
        <v>3</v>
      </c>
      <c r="G7" s="7" t="s">
        <v>4</v>
      </c>
      <c r="H7" s="7" t="s">
        <v>3</v>
      </c>
      <c r="I7" s="8" t="s">
        <v>4</v>
      </c>
    </row>
    <row r="8" spans="1:9" ht="12.75">
      <c r="A8" s="9"/>
      <c r="B8" s="10"/>
      <c r="C8" s="11"/>
      <c r="D8" s="11"/>
      <c r="E8" s="10"/>
      <c r="F8" s="12"/>
      <c r="G8" s="12"/>
      <c r="H8" s="12"/>
      <c r="I8" s="13"/>
    </row>
    <row r="9" spans="1:11" ht="12.75">
      <c r="A9" s="6" t="s">
        <v>5</v>
      </c>
      <c r="B9" s="2"/>
      <c r="C9" s="29">
        <v>1.23</v>
      </c>
      <c r="D9" s="29">
        <f>ROUND(C9*1.19,2)</f>
        <v>1.46</v>
      </c>
      <c r="E9" s="2"/>
      <c r="F9" s="14">
        <f>H9/1.19</f>
        <v>6.890756302521008</v>
      </c>
      <c r="G9" s="15">
        <f>F9+0.57</f>
        <v>7.460756302521008</v>
      </c>
      <c r="H9" s="14">
        <v>8.2</v>
      </c>
      <c r="I9" s="28">
        <f>G9*1.19</f>
        <v>8.8783</v>
      </c>
      <c r="K9" s="16"/>
    </row>
    <row r="10" spans="1:9" ht="12.75">
      <c r="A10" s="9"/>
      <c r="B10" s="10"/>
      <c r="C10" s="30"/>
      <c r="D10" s="30"/>
      <c r="E10" s="10"/>
      <c r="F10" s="12"/>
      <c r="G10" s="12"/>
      <c r="H10" s="12"/>
      <c r="I10" s="13"/>
    </row>
    <row r="11" spans="1:11" ht="12.75">
      <c r="A11" s="6" t="s">
        <v>6</v>
      </c>
      <c r="B11" s="2"/>
      <c r="C11" s="29">
        <v>5.62</v>
      </c>
      <c r="D11" s="29">
        <f>ROUND(C11*1.19,2)</f>
        <v>6.69</v>
      </c>
      <c r="E11" s="2"/>
      <c r="F11" s="14">
        <f>H11/1.19</f>
        <v>4.722689075630252</v>
      </c>
      <c r="G11" s="15">
        <f>F11+0.57</f>
        <v>5.2926890756302525</v>
      </c>
      <c r="H11" s="14">
        <v>5.62</v>
      </c>
      <c r="I11" s="28">
        <f>G11*1.19</f>
        <v>6.2983</v>
      </c>
      <c r="K11" s="16"/>
    </row>
    <row r="12" spans="1:9" ht="12.75">
      <c r="A12" s="9"/>
      <c r="B12" s="10"/>
      <c r="C12" s="30"/>
      <c r="D12" s="30"/>
      <c r="E12" s="10"/>
      <c r="F12" s="12"/>
      <c r="G12" s="12"/>
      <c r="H12" s="12"/>
      <c r="I12" s="13"/>
    </row>
    <row r="13" spans="1:11" ht="12.75">
      <c r="A13" s="6" t="s">
        <v>7</v>
      </c>
      <c r="B13" s="2"/>
      <c r="C13" s="29">
        <v>12.27</v>
      </c>
      <c r="D13" s="29">
        <f>ROUND(C13*1.19,2)</f>
        <v>14.6</v>
      </c>
      <c r="E13" s="2"/>
      <c r="F13" s="14">
        <f>H13/1.19</f>
        <v>4.46218487394958</v>
      </c>
      <c r="G13" s="15">
        <f>F13+0.57</f>
        <v>5.03218487394958</v>
      </c>
      <c r="H13" s="14">
        <v>5.31</v>
      </c>
      <c r="I13" s="28">
        <f>G13*1.19</f>
        <v>5.988300000000001</v>
      </c>
      <c r="K13" s="16"/>
    </row>
    <row r="14" spans="1:9" ht="12.75">
      <c r="A14" s="9"/>
      <c r="B14" s="17"/>
      <c r="C14" s="11"/>
      <c r="D14" s="11"/>
      <c r="E14" s="17"/>
      <c r="F14" s="12"/>
      <c r="G14" s="12"/>
      <c r="H14" s="12"/>
      <c r="I14" s="13"/>
    </row>
    <row r="16" spans="1:9" ht="56.25" customHeight="1">
      <c r="A16" s="32" t="s">
        <v>12</v>
      </c>
      <c r="B16" s="33"/>
      <c r="C16" s="33"/>
      <c r="D16" s="33"/>
      <c r="E16" s="33"/>
      <c r="F16" s="33"/>
      <c r="G16" s="33"/>
      <c r="H16" s="33"/>
      <c r="I16" s="33"/>
    </row>
  </sheetData>
  <sheetProtection/>
  <mergeCells count="5">
    <mergeCell ref="A16:I16"/>
    <mergeCell ref="C5:D5"/>
    <mergeCell ref="F5:I5"/>
    <mergeCell ref="F6:G6"/>
    <mergeCell ref="H6:I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F19" sqref="F19"/>
    </sheetView>
  </sheetViews>
  <sheetFormatPr defaultColWidth="11.421875" defaultRowHeight="12.75"/>
  <cols>
    <col min="1" max="1" width="40.140625" style="0" customWidth="1"/>
    <col min="2" max="5" width="11.421875" style="18" customWidth="1"/>
  </cols>
  <sheetData>
    <row r="1" spans="5:9" ht="42" customHeight="1">
      <c r="E1" s="19" t="s">
        <v>8</v>
      </c>
      <c r="G1" s="31"/>
      <c r="H1" s="31"/>
      <c r="I1" s="31"/>
    </row>
    <row r="2" ht="15.75">
      <c r="B2" s="20" t="s">
        <v>9</v>
      </c>
    </row>
    <row r="3" ht="27" customHeight="1"/>
    <row r="5" spans="1:5" ht="18" customHeight="1">
      <c r="A5" s="21" t="s">
        <v>10</v>
      </c>
      <c r="B5" s="22">
        <v>10000</v>
      </c>
      <c r="C5" s="22">
        <v>20000</v>
      </c>
      <c r="D5" s="22">
        <v>30000</v>
      </c>
      <c r="E5" s="22">
        <v>40000</v>
      </c>
    </row>
    <row r="6" spans="1:5" ht="18" customHeight="1">
      <c r="A6" s="21" t="s">
        <v>11</v>
      </c>
      <c r="B6" s="23">
        <v>1</v>
      </c>
      <c r="C6" s="23">
        <v>1</v>
      </c>
      <c r="D6" s="23">
        <v>1</v>
      </c>
      <c r="E6" s="23">
        <v>2</v>
      </c>
    </row>
    <row r="7" spans="2:5" ht="18" customHeight="1">
      <c r="B7"/>
      <c r="C7"/>
      <c r="D7"/>
      <c r="E7"/>
    </row>
    <row r="8" spans="1:5" ht="18" customHeight="1">
      <c r="A8" s="21" t="s">
        <v>14</v>
      </c>
      <c r="B8" s="24">
        <v>0.57</v>
      </c>
      <c r="C8" s="24">
        <v>0.57</v>
      </c>
      <c r="D8" s="24">
        <v>0.57</v>
      </c>
      <c r="E8" s="24">
        <v>0.57</v>
      </c>
    </row>
    <row r="9" spans="1:5" ht="18" customHeight="1">
      <c r="A9" s="21" t="s">
        <v>15</v>
      </c>
      <c r="B9" s="24">
        <f>B5*B8/100</f>
        <v>56.99999999999999</v>
      </c>
      <c r="C9" s="24">
        <f>C5*C8/100</f>
        <v>113.99999999999999</v>
      </c>
      <c r="D9" s="24">
        <f>D5*D8/100</f>
        <v>171</v>
      </c>
      <c r="E9" s="24">
        <f>E5*E8/100</f>
        <v>227.99999999999997</v>
      </c>
    </row>
    <row r="10" spans="1:5" ht="18" customHeight="1">
      <c r="A10" s="21" t="s">
        <v>16</v>
      </c>
      <c r="B10" s="24">
        <f>B9/12</f>
        <v>4.749999999999999</v>
      </c>
      <c r="C10" s="24">
        <f>C9/12</f>
        <v>9.499999999999998</v>
      </c>
      <c r="D10" s="24">
        <f>D9/12</f>
        <v>14.25</v>
      </c>
      <c r="E10" s="24">
        <f>E9/12</f>
        <v>18.999999999999996</v>
      </c>
    </row>
    <row r="11" spans="1:5" ht="18" customHeight="1">
      <c r="A11" s="21" t="s">
        <v>17</v>
      </c>
      <c r="B11" s="24">
        <f>B10*1.19</f>
        <v>5.652499999999999</v>
      </c>
      <c r="C11" s="24">
        <f>C10*1.19</f>
        <v>11.304999999999998</v>
      </c>
      <c r="D11" s="24">
        <f>D10*1.19</f>
        <v>16.9575</v>
      </c>
      <c r="E11" s="24">
        <f>E10*1.19</f>
        <v>22.609999999999996</v>
      </c>
    </row>
    <row r="12" spans="1:5" ht="18" customHeight="1">
      <c r="A12" s="21" t="s">
        <v>18</v>
      </c>
      <c r="B12" s="25">
        <f>B9/((B5*'Anlage 1 Vorlage Preisanpassung'!$F$11/100)+'Anlage 1 Vorlage Preisanpassung'!$C$11*12)*100</f>
        <v>10.561248703004546</v>
      </c>
      <c r="C12" s="25">
        <f>C9/((C5*'Anlage 1 Vorlage Preisanpassung'!$F$11/100)+'Anlage 1 Vorlage Preisanpassung'!$C$11*12)*100</f>
        <v>11.26506908511629</v>
      </c>
      <c r="D12" s="25">
        <f>D9/((D5*'Anlage 1 Vorlage Preisanpassung'!$F$11/100)+'Anlage 1 Vorlage Preisanpassung'!$C$11*12)*100</f>
        <v>11.520995625996175</v>
      </c>
      <c r="E12" s="25">
        <f>E9/((E5*'Anlage 1 Vorlage Preisanpassung'!$F$11/100)+'Anlage 1 Vorlage Preisanpassung'!$C$11*12)*100</f>
        <v>11.653369718831314</v>
      </c>
    </row>
    <row r="13" spans="1:5" ht="18" customHeight="1">
      <c r="A13" s="26"/>
      <c r="B13" s="27"/>
      <c r="C13" s="27"/>
      <c r="D13" s="27"/>
      <c r="E13" s="27"/>
    </row>
    <row r="14" spans="1:5" ht="18" customHeight="1">
      <c r="A14" s="26"/>
      <c r="B14" s="27"/>
      <c r="C14" s="27"/>
      <c r="D14" s="27"/>
      <c r="E14" s="27"/>
    </row>
    <row r="15" ht="21" customHeight="1"/>
    <row r="16" ht="21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STAWENO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sass</dc:creator>
  <cp:keywords/>
  <dc:description/>
  <cp:lastModifiedBy>jährling</cp:lastModifiedBy>
  <cp:lastPrinted>2012-03-15T12:46:21Z</cp:lastPrinted>
  <dcterms:created xsi:type="dcterms:W3CDTF">2009-11-11T07:57:29Z</dcterms:created>
  <dcterms:modified xsi:type="dcterms:W3CDTF">2012-03-15T12:47:09Z</dcterms:modified>
  <cp:category/>
  <cp:version/>
  <cp:contentType/>
  <cp:contentStatus/>
</cp:coreProperties>
</file>